
<file path=[Content_Types].xml><?xml version="1.0" encoding="utf-8"?>
<Types xmlns="http://schemas.openxmlformats.org/package/2006/content-types">
  <Override PartName="/docProps/core.xml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Default Extension="xml" ContentType="application/xml"/>
  <Override PartName="/xl/workbook.xml" ContentType="application/vnd.openxmlformats-officedocument.spreadsheetml.sheet.main+xml"/>
  <Default Extension="rels" ContentType="application/vnd.openxmlformats-package.relationship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calcChain.xml" ContentType="application/vnd.openxmlformats-officedocument.spreadsheetml.calcChain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charts/chart2.xml" ContentType="application/vnd.openxmlformats-officedocument.drawingml.char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ate1904="1" showInkAnnotation="0" autoCompressPictures="0"/>
  <bookViews>
    <workbookView xWindow="6860" yWindow="3100" windowWidth="15760" windowHeight="12180"/>
  </bookViews>
  <sheets>
    <sheet name="Feuil1" sheetId="1" r:id="rId1"/>
  </sheets>
  <definedNames>
    <definedName name="dap">Feuil1!$I$7:$AE$8</definedName>
    <definedName name="dapdist">Feuil1!$I$12:$AE$12</definedName>
    <definedName name="dapmax">Feuil1!$I$10:$AE$10</definedName>
    <definedName name="dapmin">Feuil1!$I$10:$AE$10</definedName>
    <definedName name="dapprox">Feuil1!$I$9:$AE$11</definedName>
    <definedName name="dtart">Feuil1!$I$12:$AE$12</definedName>
    <definedName name="dtprox">Feuil1!$I$8:$AE$9</definedName>
    <definedName name="dtsusart">Feuil1!$I$11:$AE$11</definedName>
    <definedName name="largeur">Feuil1!$I$6:$AE$7</definedName>
    <definedName name="longueur">Feuil1!$J$5:$AE$6</definedName>
    <definedName name="magnum">Feuil1!#REF!</definedName>
    <definedName name="uncif">Feuil1!#REF!</definedName>
    <definedName name="_xlnm.Print_Area">Feuil1!$I$54:$L$63</definedName>
  </definedNames>
  <calcPr calcId="130407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E14" i="1"/>
  <c r="E15"/>
  <c r="E16"/>
  <c r="E17"/>
  <c r="E18"/>
  <c r="E19"/>
  <c r="E20"/>
  <c r="E21"/>
  <c r="E22"/>
  <c r="D13"/>
  <c r="E13"/>
  <c r="C13"/>
  <c r="D25"/>
  <c r="J25"/>
  <c r="E25"/>
  <c r="K25"/>
  <c r="F25"/>
  <c r="L25"/>
  <c r="D26"/>
  <c r="J26"/>
  <c r="E26"/>
  <c r="K26"/>
  <c r="F26"/>
  <c r="L26"/>
  <c r="D27"/>
  <c r="J27"/>
  <c r="E27"/>
  <c r="K27"/>
  <c r="F27"/>
  <c r="L27"/>
  <c r="D28"/>
  <c r="J28"/>
  <c r="E28"/>
  <c r="K28"/>
  <c r="F28"/>
  <c r="L28"/>
  <c r="D29"/>
  <c r="J29"/>
  <c r="E29"/>
  <c r="K29"/>
  <c r="F29"/>
  <c r="L29"/>
  <c r="D30"/>
  <c r="J30"/>
  <c r="E30"/>
  <c r="K30"/>
  <c r="F30"/>
  <c r="L30"/>
  <c r="D31"/>
  <c r="J31"/>
  <c r="E31"/>
  <c r="K31"/>
  <c r="F31"/>
  <c r="L31"/>
  <c r="D32"/>
  <c r="J32"/>
  <c r="E32"/>
  <c r="K32"/>
  <c r="F32"/>
  <c r="L32"/>
  <c r="F24"/>
  <c r="L24"/>
  <c r="E24"/>
  <c r="K24"/>
  <c r="D24"/>
  <c r="J24"/>
  <c r="G25"/>
  <c r="G26"/>
  <c r="G27"/>
  <c r="G28"/>
  <c r="G29"/>
  <c r="G30"/>
  <c r="G31"/>
  <c r="G32"/>
  <c r="G24"/>
  <c r="C25"/>
  <c r="C26"/>
  <c r="C27"/>
  <c r="C28"/>
  <c r="C29"/>
  <c r="C30"/>
  <c r="C31"/>
  <c r="C32"/>
  <c r="C24"/>
  <c r="D22"/>
  <c r="C22"/>
  <c r="D21"/>
  <c r="C21"/>
  <c r="D20"/>
  <c r="C20"/>
  <c r="D19"/>
  <c r="C19"/>
  <c r="D18"/>
  <c r="C18"/>
  <c r="D17"/>
  <c r="C17"/>
  <c r="D16"/>
  <c r="C16"/>
  <c r="D15"/>
  <c r="C15"/>
  <c r="D14"/>
  <c r="C14"/>
  <c r="H32"/>
  <c r="H31"/>
  <c r="H30"/>
  <c r="H29"/>
  <c r="H28"/>
  <c r="H27"/>
  <c r="H26"/>
  <c r="H25"/>
  <c r="H24"/>
</calcChain>
</file>

<file path=xl/sharedStrings.xml><?xml version="1.0" encoding="utf-8"?>
<sst xmlns="http://schemas.openxmlformats.org/spreadsheetml/2006/main" count="20" uniqueCount="17">
  <si>
    <t>Log10(E.h.o)</t>
  </si>
  <si>
    <t>Mesures</t>
  </si>
  <si>
    <t>n</t>
  </si>
  <si>
    <t>x</t>
  </si>
  <si>
    <t>min</t>
  </si>
  <si>
    <t>max</t>
  </si>
  <si>
    <t>s</t>
  </si>
  <si>
    <t>v</t>
  </si>
  <si>
    <t>D logx A</t>
  </si>
  <si>
    <t>D logmin</t>
  </si>
  <si>
    <t>Dlogmax</t>
  </si>
  <si>
    <t>San Sid</t>
  </si>
  <si>
    <t>SS 3-8</t>
  </si>
  <si>
    <t>SS 3-9</t>
  </si>
  <si>
    <t>SS 3-10</t>
  </si>
  <si>
    <t>Ant</t>
  </si>
  <si>
    <t>Post</t>
  </si>
</sst>
</file>

<file path=xl/styles.xml><?xml version="1.0" encoding="utf-8"?>
<styleSheet xmlns="http://schemas.openxmlformats.org/spreadsheetml/2006/main">
  <numFmts count="2">
    <numFmt numFmtId="188" formatCode="0.000"/>
    <numFmt numFmtId="189" formatCode="0.0"/>
  </numFmts>
  <fonts count="2">
    <font>
      <sz val="9"/>
      <name val="Geneva"/>
    </font>
    <font>
      <sz val="8"/>
      <name val="Geneva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 vertical="top"/>
    </xf>
    <xf numFmtId="0" fontId="0" fillId="0" borderId="0" xfId="0" applyAlignment="1">
      <alignment horizontal="center"/>
    </xf>
    <xf numFmtId="188" fontId="0" fillId="0" borderId="0" xfId="0" applyNumberFormat="1"/>
    <xf numFmtId="189" fontId="0" fillId="0" borderId="0" xfId="0" applyNumberFormat="1"/>
    <xf numFmtId="2" fontId="0" fillId="0" borderId="0" xfId="0" applyNumberFormat="1"/>
    <xf numFmtId="0" fontId="0" fillId="0" borderId="0" xfId="0" applyAlignment="1">
      <alignment horizontal="right"/>
    </xf>
  </cellXfs>
  <cellStyles count="1">
    <cellStyle name="Normal" xfId="0" builtinId="0"/>
  </cellStyles>
  <dxfs count="0"/>
  <tableStyles count="0" defaultTableStyle="Table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fr-FR"/>
  <c:style val="2"/>
  <c:chart>
    <c:plotArea>
      <c:layout>
        <c:manualLayout>
          <c:layoutTarget val="inner"/>
          <c:xMode val="edge"/>
          <c:yMode val="edge"/>
          <c:x val="0.131188118811881"/>
          <c:y val="0.0751880734387025"/>
          <c:w val="0.648514851485148"/>
          <c:h val="0.796993578450246"/>
        </c:manualLayout>
      </c:layout>
      <c:lineChart>
        <c:grouping val="standard"/>
        <c:ser>
          <c:idx val="0"/>
          <c:order val="0"/>
          <c:tx>
            <c:strRef>
              <c:f>Feuil1!$C$13</c:f>
              <c:strCache>
                <c:ptCount val="1"/>
                <c:pt idx="0">
                  <c:v>SS 3-8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Feuil1!$B$14:$B$22</c:f>
              <c:numCache>
                <c:formatCode>General</c:formatCode>
                <c:ptCount val="9"/>
                <c:pt idx="0">
                  <c:v>7.0</c:v>
                </c:pt>
                <c:pt idx="1">
                  <c:v>1.0</c:v>
                </c:pt>
                <c:pt idx="2">
                  <c:v>3.0</c:v>
                </c:pt>
                <c:pt idx="3">
                  <c:v>4.0</c:v>
                </c:pt>
                <c:pt idx="4">
                  <c:v>5.0</c:v>
                </c:pt>
                <c:pt idx="5">
                  <c:v>6.0</c:v>
                </c:pt>
                <c:pt idx="6">
                  <c:v>14.0</c:v>
                </c:pt>
                <c:pt idx="7">
                  <c:v>10.0</c:v>
                </c:pt>
                <c:pt idx="8">
                  <c:v>12.0</c:v>
                </c:pt>
              </c:numCache>
            </c:numRef>
          </c:cat>
          <c:val>
            <c:numRef>
              <c:f>Feuil1!$C$14:$C$22</c:f>
              <c:numCache>
                <c:formatCode>0.000</c:formatCode>
                <c:ptCount val="9"/>
                <c:pt idx="0">
                  <c:v>-0.0287874862246562</c:v>
                </c:pt>
                <c:pt idx="1">
                  <c:v>0.0190899869919436</c:v>
                </c:pt>
                <c:pt idx="2">
                  <c:v>0.0249733479708181</c:v>
                </c:pt>
                <c:pt idx="3">
                  <c:v>0.0194684555795863</c:v>
                </c:pt>
                <c:pt idx="4">
                  <c:v>0.00236169383427254</c:v>
                </c:pt>
                <c:pt idx="5">
                  <c:v>-0.00769749923271279</c:v>
                </c:pt>
                <c:pt idx="6">
                  <c:v>-0.00693195564972426</c:v>
                </c:pt>
                <c:pt idx="7">
                  <c:v>0.0183298350107672</c:v>
                </c:pt>
                <c:pt idx="8">
                  <c:v>-0.014</c:v>
                </c:pt>
              </c:numCache>
            </c:numRef>
          </c:val>
        </c:ser>
        <c:ser>
          <c:idx val="1"/>
          <c:order val="1"/>
          <c:tx>
            <c:strRef>
              <c:f>Feuil1!$D$13</c:f>
              <c:strCache>
                <c:ptCount val="1"/>
                <c:pt idx="0">
                  <c:v>SS 3-9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numRef>
              <c:f>Feuil1!$B$14:$B$22</c:f>
              <c:numCache>
                <c:formatCode>General</c:formatCode>
                <c:ptCount val="9"/>
                <c:pt idx="0">
                  <c:v>7.0</c:v>
                </c:pt>
                <c:pt idx="1">
                  <c:v>1.0</c:v>
                </c:pt>
                <c:pt idx="2">
                  <c:v>3.0</c:v>
                </c:pt>
                <c:pt idx="3">
                  <c:v>4.0</c:v>
                </c:pt>
                <c:pt idx="4">
                  <c:v>5.0</c:v>
                </c:pt>
                <c:pt idx="5">
                  <c:v>6.0</c:v>
                </c:pt>
                <c:pt idx="6">
                  <c:v>14.0</c:v>
                </c:pt>
                <c:pt idx="7">
                  <c:v>10.0</c:v>
                </c:pt>
                <c:pt idx="8">
                  <c:v>12.0</c:v>
                </c:pt>
              </c:numCache>
            </c:numRef>
          </c:cat>
          <c:val>
            <c:numRef>
              <c:f>Feuil1!$D$14:$D$22</c:f>
              <c:numCache>
                <c:formatCode>0.000</c:formatCode>
                <c:ptCount val="9"/>
                <c:pt idx="0">
                  <c:v>0.0503937598229687</c:v>
                </c:pt>
                <c:pt idx="1">
                  <c:v>0.0271576087399767</c:v>
                </c:pt>
                <c:pt idx="2">
                  <c:v>0.0165401804339553</c:v>
                </c:pt>
                <c:pt idx="3">
                  <c:v>0.00924929039790045</c:v>
                </c:pt>
                <c:pt idx="4">
                  <c:v>-0.0118787452803377</c:v>
                </c:pt>
                <c:pt idx="5">
                  <c:v>0.00420172406699493</c:v>
                </c:pt>
                <c:pt idx="6">
                  <c:v>0.00530250076728733</c:v>
                </c:pt>
                <c:pt idx="7">
                  <c:v>0.0357737252919759</c:v>
                </c:pt>
                <c:pt idx="8">
                  <c:v>0.0273926851582251</c:v>
                </c:pt>
              </c:numCache>
            </c:numRef>
          </c:val>
        </c:ser>
        <c:ser>
          <c:idx val="2"/>
          <c:order val="2"/>
          <c:tx>
            <c:strRef>
              <c:f>Feuil1!$E$13</c:f>
              <c:strCache>
                <c:ptCount val="1"/>
                <c:pt idx="0">
                  <c:v>SS 3-10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numRef>
              <c:f>Feuil1!$B$14:$B$22</c:f>
              <c:numCache>
                <c:formatCode>General</c:formatCode>
                <c:ptCount val="9"/>
                <c:pt idx="0">
                  <c:v>7.0</c:v>
                </c:pt>
                <c:pt idx="1">
                  <c:v>1.0</c:v>
                </c:pt>
                <c:pt idx="2">
                  <c:v>3.0</c:v>
                </c:pt>
                <c:pt idx="3">
                  <c:v>4.0</c:v>
                </c:pt>
                <c:pt idx="4">
                  <c:v>5.0</c:v>
                </c:pt>
                <c:pt idx="5">
                  <c:v>6.0</c:v>
                </c:pt>
                <c:pt idx="6">
                  <c:v>14.0</c:v>
                </c:pt>
                <c:pt idx="7">
                  <c:v>10.0</c:v>
                </c:pt>
                <c:pt idx="8">
                  <c:v>12.0</c:v>
                </c:pt>
              </c:numCache>
            </c:numRef>
          </c:cat>
          <c:val>
            <c:numRef>
              <c:f>Feuil1!$E$14:$E$22</c:f>
              <c:numCache>
                <c:formatCode>0.000</c:formatCode>
                <c:ptCount val="9"/>
                <c:pt idx="0">
                  <c:v>-0.000758762624412767</c:v>
                </c:pt>
                <c:pt idx="1">
                  <c:v>-0.0118437272517071</c:v>
                </c:pt>
                <c:pt idx="2">
                  <c:v>0.0165401804339553</c:v>
                </c:pt>
                <c:pt idx="3">
                  <c:v>0.00924929039790045</c:v>
                </c:pt>
                <c:pt idx="4">
                  <c:v>0.00236169383427254</c:v>
                </c:pt>
                <c:pt idx="5">
                  <c:v>-0.0199319556497244</c:v>
                </c:pt>
                <c:pt idx="6">
                  <c:v>-0.0458500216800939</c:v>
                </c:pt>
                <c:pt idx="7">
                  <c:v>-0.0346062401770313</c:v>
                </c:pt>
                <c:pt idx="8">
                  <c:v>0.0651812460476249</c:v>
                </c:pt>
              </c:numCache>
            </c:numRef>
          </c:val>
        </c:ser>
        <c:marker val="1"/>
        <c:axId val="272952904"/>
        <c:axId val="272905032"/>
      </c:lineChart>
      <c:catAx>
        <c:axId val="272952904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Geneva"/>
                <a:ea typeface="Geneva"/>
                <a:cs typeface="Geneva"/>
              </a:defRPr>
            </a:pPr>
            <a:endParaRPr lang="fr-FR"/>
          </a:p>
        </c:txPr>
        <c:crossAx val="272905032"/>
        <c:crosses val="autoZero"/>
        <c:auto val="1"/>
        <c:lblAlgn val="ctr"/>
        <c:lblOffset val="100"/>
        <c:tickLblSkip val="1"/>
        <c:tickMarkSkip val="1"/>
      </c:catAx>
      <c:valAx>
        <c:axId val="272905032"/>
        <c:scaling>
          <c:orientation val="minMax"/>
          <c:max val="0.2"/>
          <c:min val="-0.1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\.00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Geneva"/>
                <a:ea typeface="Geneva"/>
                <a:cs typeface="Geneva"/>
              </a:defRPr>
            </a:pPr>
            <a:endParaRPr lang="fr-FR"/>
          </a:p>
        </c:txPr>
        <c:crossAx val="272952904"/>
        <c:crosses val="autoZero"/>
        <c:crossBetween val="midCat"/>
        <c:majorUnit val="0.05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19306930693069"/>
          <c:y val="0.394737385553188"/>
          <c:w val="0.163366336633663"/>
          <c:h val="0.16165435789321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defRPr>
          </a:pPr>
          <a:endParaRPr lang="fr-F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Geneva"/>
          <a:ea typeface="Geneva"/>
          <a:cs typeface="Geneva"/>
        </a:defRPr>
      </a:pPr>
      <a:endParaRPr lang="fr-FR"/>
    </a:p>
  </c:txPr>
  <c:printSettings>
    <c:headerFooter/>
    <c:pageMargins b="1.0" l="0.75" r="0.75" t="1.0" header="0.4921259845" footer="0.492125984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fr-FR"/>
  <c:style val="2"/>
  <c:chart>
    <c:plotArea>
      <c:layout>
        <c:manualLayout>
          <c:layoutTarget val="inner"/>
          <c:xMode val="edge"/>
          <c:yMode val="edge"/>
          <c:x val="0.159159275847583"/>
          <c:y val="0.101010225559089"/>
          <c:w val="0.576576999296904"/>
          <c:h val="0.72727362402544"/>
        </c:manualLayout>
      </c:layout>
      <c:lineChart>
        <c:grouping val="standard"/>
        <c:ser>
          <c:idx val="0"/>
          <c:order val="0"/>
          <c:tx>
            <c:strRef>
              <c:f>Feuil1!$C$13</c:f>
              <c:strCache>
                <c:ptCount val="1"/>
                <c:pt idx="0">
                  <c:v>SS 3-8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Feuil1!$B$14:$B$22</c:f>
              <c:numCache>
                <c:formatCode>General</c:formatCode>
                <c:ptCount val="9"/>
                <c:pt idx="0">
                  <c:v>7.0</c:v>
                </c:pt>
                <c:pt idx="1">
                  <c:v>1.0</c:v>
                </c:pt>
                <c:pt idx="2">
                  <c:v>3.0</c:v>
                </c:pt>
                <c:pt idx="3">
                  <c:v>4.0</c:v>
                </c:pt>
                <c:pt idx="4">
                  <c:v>5.0</c:v>
                </c:pt>
                <c:pt idx="5">
                  <c:v>6.0</c:v>
                </c:pt>
                <c:pt idx="6">
                  <c:v>14.0</c:v>
                </c:pt>
                <c:pt idx="7">
                  <c:v>10.0</c:v>
                </c:pt>
                <c:pt idx="8">
                  <c:v>12.0</c:v>
                </c:pt>
              </c:numCache>
            </c:numRef>
          </c:cat>
          <c:val>
            <c:numRef>
              <c:f>Feuil1!$C$14:$C$22</c:f>
              <c:numCache>
                <c:formatCode>0.000</c:formatCode>
                <c:ptCount val="9"/>
                <c:pt idx="0">
                  <c:v>-0.0287874862246562</c:v>
                </c:pt>
                <c:pt idx="1">
                  <c:v>0.0190899869919436</c:v>
                </c:pt>
                <c:pt idx="2">
                  <c:v>0.0249733479708181</c:v>
                </c:pt>
                <c:pt idx="3">
                  <c:v>0.0194684555795863</c:v>
                </c:pt>
                <c:pt idx="4">
                  <c:v>0.00236169383427254</c:v>
                </c:pt>
                <c:pt idx="5">
                  <c:v>-0.00769749923271279</c:v>
                </c:pt>
                <c:pt idx="6">
                  <c:v>-0.00693195564972426</c:v>
                </c:pt>
                <c:pt idx="7">
                  <c:v>0.0183298350107672</c:v>
                </c:pt>
                <c:pt idx="8">
                  <c:v>-0.014</c:v>
                </c:pt>
              </c:numCache>
            </c:numRef>
          </c:val>
        </c:ser>
        <c:ser>
          <c:idx val="1"/>
          <c:order val="1"/>
          <c:tx>
            <c:strRef>
              <c:f>Feuil1!$D$13</c:f>
              <c:strCache>
                <c:ptCount val="1"/>
                <c:pt idx="0">
                  <c:v>SS 3-9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numRef>
              <c:f>Feuil1!$B$14:$B$22</c:f>
              <c:numCache>
                <c:formatCode>General</c:formatCode>
                <c:ptCount val="9"/>
                <c:pt idx="0">
                  <c:v>7.0</c:v>
                </c:pt>
                <c:pt idx="1">
                  <c:v>1.0</c:v>
                </c:pt>
                <c:pt idx="2">
                  <c:v>3.0</c:v>
                </c:pt>
                <c:pt idx="3">
                  <c:v>4.0</c:v>
                </c:pt>
                <c:pt idx="4">
                  <c:v>5.0</c:v>
                </c:pt>
                <c:pt idx="5">
                  <c:v>6.0</c:v>
                </c:pt>
                <c:pt idx="6">
                  <c:v>14.0</c:v>
                </c:pt>
                <c:pt idx="7">
                  <c:v>10.0</c:v>
                </c:pt>
                <c:pt idx="8">
                  <c:v>12.0</c:v>
                </c:pt>
              </c:numCache>
            </c:numRef>
          </c:cat>
          <c:val>
            <c:numRef>
              <c:f>Feuil1!$D$14:$D$22</c:f>
              <c:numCache>
                <c:formatCode>0.000</c:formatCode>
                <c:ptCount val="9"/>
                <c:pt idx="0">
                  <c:v>0.0503937598229687</c:v>
                </c:pt>
                <c:pt idx="1">
                  <c:v>0.0271576087399767</c:v>
                </c:pt>
                <c:pt idx="2">
                  <c:v>0.0165401804339553</c:v>
                </c:pt>
                <c:pt idx="3">
                  <c:v>0.00924929039790045</c:v>
                </c:pt>
                <c:pt idx="4">
                  <c:v>-0.0118787452803377</c:v>
                </c:pt>
                <c:pt idx="5">
                  <c:v>0.00420172406699493</c:v>
                </c:pt>
                <c:pt idx="6">
                  <c:v>0.00530250076728733</c:v>
                </c:pt>
                <c:pt idx="7">
                  <c:v>0.0357737252919759</c:v>
                </c:pt>
                <c:pt idx="8">
                  <c:v>0.0273926851582251</c:v>
                </c:pt>
              </c:numCache>
            </c:numRef>
          </c:val>
        </c:ser>
        <c:ser>
          <c:idx val="2"/>
          <c:order val="2"/>
          <c:tx>
            <c:strRef>
              <c:f>Feuil1!$E$13</c:f>
              <c:strCache>
                <c:ptCount val="1"/>
                <c:pt idx="0">
                  <c:v>SS 3-10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numRef>
              <c:f>Feuil1!$B$14:$B$22</c:f>
              <c:numCache>
                <c:formatCode>General</c:formatCode>
                <c:ptCount val="9"/>
                <c:pt idx="0">
                  <c:v>7.0</c:v>
                </c:pt>
                <c:pt idx="1">
                  <c:v>1.0</c:v>
                </c:pt>
                <c:pt idx="2">
                  <c:v>3.0</c:v>
                </c:pt>
                <c:pt idx="3">
                  <c:v>4.0</c:v>
                </c:pt>
                <c:pt idx="4">
                  <c:v>5.0</c:v>
                </c:pt>
                <c:pt idx="5">
                  <c:v>6.0</c:v>
                </c:pt>
                <c:pt idx="6">
                  <c:v>14.0</c:v>
                </c:pt>
                <c:pt idx="7">
                  <c:v>10.0</c:v>
                </c:pt>
                <c:pt idx="8">
                  <c:v>12.0</c:v>
                </c:pt>
              </c:numCache>
            </c:numRef>
          </c:cat>
          <c:val>
            <c:numRef>
              <c:f>Feuil1!$E$14:$E$22</c:f>
              <c:numCache>
                <c:formatCode>0.000</c:formatCode>
                <c:ptCount val="9"/>
                <c:pt idx="0">
                  <c:v>-0.000758762624412767</c:v>
                </c:pt>
                <c:pt idx="1">
                  <c:v>-0.0118437272517071</c:v>
                </c:pt>
                <c:pt idx="2">
                  <c:v>0.0165401804339553</c:v>
                </c:pt>
                <c:pt idx="3">
                  <c:v>0.00924929039790045</c:v>
                </c:pt>
                <c:pt idx="4">
                  <c:v>0.00236169383427254</c:v>
                </c:pt>
                <c:pt idx="5">
                  <c:v>-0.0199319556497244</c:v>
                </c:pt>
                <c:pt idx="6">
                  <c:v>-0.0458500216800939</c:v>
                </c:pt>
                <c:pt idx="7">
                  <c:v>-0.0346062401770313</c:v>
                </c:pt>
                <c:pt idx="8">
                  <c:v>0.0651812460476249</c:v>
                </c:pt>
              </c:numCache>
            </c:numRef>
          </c:val>
        </c:ser>
        <c:marker val="1"/>
        <c:axId val="378371208"/>
        <c:axId val="273009016"/>
      </c:lineChart>
      <c:catAx>
        <c:axId val="378371208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Geneva"/>
                <a:ea typeface="Geneva"/>
                <a:cs typeface="Geneva"/>
              </a:defRPr>
            </a:pPr>
            <a:endParaRPr lang="fr-FR"/>
          </a:p>
        </c:txPr>
        <c:crossAx val="273009016"/>
        <c:crosses val="autoZero"/>
        <c:auto val="1"/>
        <c:lblAlgn val="ctr"/>
        <c:lblOffset val="100"/>
        <c:tickLblSkip val="1"/>
        <c:tickMarkSkip val="1"/>
      </c:catAx>
      <c:valAx>
        <c:axId val="273009016"/>
        <c:scaling>
          <c:orientation val="minMax"/>
          <c:max val="0.15"/>
          <c:min val="-0.05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\.00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Geneva"/>
                <a:ea typeface="Geneva"/>
                <a:cs typeface="Geneva"/>
              </a:defRPr>
            </a:pPr>
            <a:endParaRPr lang="fr-FR"/>
          </a:p>
        </c:txPr>
        <c:crossAx val="378371208"/>
        <c:crosses val="autoZero"/>
        <c:crossBetween val="midCat"/>
        <c:majorUnit val="0.05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83784358419229"/>
          <c:y val="0.358586300734765"/>
          <c:w val="0.198198343508311"/>
          <c:h val="0.217171984952041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defRPr>
          </a:pPr>
          <a:endParaRPr lang="fr-F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Geneva"/>
          <a:ea typeface="Geneva"/>
          <a:cs typeface="Geneva"/>
        </a:defRPr>
      </a:pPr>
      <a:endParaRPr lang="fr-FR"/>
    </a:p>
  </c:txPr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406400</xdr:colOff>
      <xdr:row>32</xdr:row>
      <xdr:rowOff>12700</xdr:rowOff>
    </xdr:from>
    <xdr:to>
      <xdr:col>10</xdr:col>
      <xdr:colOff>190500</xdr:colOff>
      <xdr:row>52</xdr:row>
      <xdr:rowOff>88900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1</xdr:row>
      <xdr:rowOff>0</xdr:rowOff>
    </xdr:from>
    <xdr:to>
      <xdr:col>12</xdr:col>
      <xdr:colOff>571500</xdr:colOff>
      <xdr:row>16</xdr:row>
      <xdr:rowOff>38100</xdr:rowOff>
    </xdr:to>
    <xdr:graphicFrame macro="">
      <xdr:nvGraphicFramePr>
        <xdr:cNvPr id="1026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W63"/>
  <sheetViews>
    <sheetView tabSelected="1" workbookViewId="0">
      <selection activeCell="G2" sqref="G2"/>
    </sheetView>
  </sheetViews>
  <sheetFormatPr baseColWidth="10" defaultColWidth="10.83203125" defaultRowHeight="13"/>
  <cols>
    <col min="1" max="1" width="11.33203125" bestFit="1" customWidth="1"/>
    <col min="2" max="2" width="7.5" bestFit="1" customWidth="1"/>
    <col min="3" max="3" width="6.6640625" bestFit="1" customWidth="1"/>
    <col min="4" max="16" width="8" bestFit="1" customWidth="1"/>
  </cols>
  <sheetData>
    <row r="1" spans="1:23">
      <c r="C1" t="s">
        <v>11</v>
      </c>
      <c r="D1" t="s">
        <v>11</v>
      </c>
      <c r="E1" t="s">
        <v>11</v>
      </c>
    </row>
    <row r="2" spans="1:23">
      <c r="C2" t="s">
        <v>15</v>
      </c>
      <c r="D2" t="s">
        <v>15</v>
      </c>
      <c r="E2" t="s">
        <v>16</v>
      </c>
    </row>
    <row r="3" spans="1:23" s="1" customFormat="1">
      <c r="C3" s="1" t="s">
        <v>12</v>
      </c>
      <c r="D3" s="1" t="s">
        <v>13</v>
      </c>
      <c r="E3" s="2" t="s">
        <v>14</v>
      </c>
    </row>
    <row r="4" spans="1:23">
      <c r="B4">
        <v>7</v>
      </c>
      <c r="C4" s="4">
        <v>45</v>
      </c>
      <c r="D4" s="4">
        <v>54</v>
      </c>
      <c r="E4">
        <v>48</v>
      </c>
      <c r="J4" s="4"/>
      <c r="K4" s="4"/>
    </row>
    <row r="5" spans="1:23">
      <c r="B5">
        <v>1</v>
      </c>
      <c r="C5" s="4">
        <v>80</v>
      </c>
      <c r="D5" s="4">
        <v>81.5</v>
      </c>
      <c r="E5">
        <v>74.5</v>
      </c>
      <c r="J5" s="4"/>
      <c r="K5" s="4"/>
    </row>
    <row r="6" spans="1:23">
      <c r="B6">
        <v>3</v>
      </c>
      <c r="C6" s="4">
        <v>26</v>
      </c>
      <c r="D6" s="4">
        <v>25.5</v>
      </c>
      <c r="E6">
        <v>25.5</v>
      </c>
      <c r="J6" s="4"/>
      <c r="K6" s="4"/>
    </row>
    <row r="7" spans="1:23">
      <c r="B7">
        <v>4</v>
      </c>
      <c r="C7" s="4">
        <v>43</v>
      </c>
      <c r="D7" s="4">
        <v>42</v>
      </c>
      <c r="E7">
        <v>42</v>
      </c>
      <c r="J7" s="4"/>
      <c r="K7" s="4"/>
    </row>
    <row r="8" spans="1:23">
      <c r="B8">
        <v>5</v>
      </c>
      <c r="C8" s="4">
        <v>31</v>
      </c>
      <c r="D8" s="4">
        <v>30</v>
      </c>
      <c r="E8">
        <v>31</v>
      </c>
      <c r="J8" s="4"/>
      <c r="K8" s="4"/>
    </row>
    <row r="9" spans="1:23">
      <c r="B9">
        <v>6</v>
      </c>
      <c r="C9" s="4">
        <v>36</v>
      </c>
      <c r="D9" s="4">
        <v>37</v>
      </c>
      <c r="E9">
        <v>35</v>
      </c>
      <c r="J9" s="4"/>
      <c r="K9" s="4"/>
    </row>
    <row r="10" spans="1:23">
      <c r="B10">
        <v>14</v>
      </c>
      <c r="C10" s="4">
        <v>35</v>
      </c>
      <c r="D10" s="4">
        <v>36</v>
      </c>
      <c r="E10">
        <v>32</v>
      </c>
      <c r="J10" s="4"/>
      <c r="K10" s="4"/>
    </row>
    <row r="11" spans="1:23">
      <c r="B11">
        <v>10</v>
      </c>
      <c r="C11" s="4">
        <v>61</v>
      </c>
      <c r="D11" s="4">
        <v>63.5</v>
      </c>
      <c r="E11">
        <v>54</v>
      </c>
      <c r="J11" s="4"/>
      <c r="K11" s="4"/>
    </row>
    <row r="12" spans="1:23">
      <c r="B12">
        <v>12</v>
      </c>
      <c r="C12" s="4">
        <v>10</v>
      </c>
      <c r="D12" s="4">
        <v>11</v>
      </c>
      <c r="E12">
        <v>12</v>
      </c>
      <c r="J12" s="4"/>
      <c r="K12" s="4"/>
    </row>
    <row r="13" spans="1:23">
      <c r="A13" t="s">
        <v>0</v>
      </c>
      <c r="C13" s="2" t="str">
        <f>C3</f>
        <v>SS 3-8</v>
      </c>
      <c r="D13" s="2" t="str">
        <f>D3</f>
        <v>SS 3-9</v>
      </c>
      <c r="E13" s="2" t="str">
        <f>E3</f>
        <v>SS 3-10</v>
      </c>
      <c r="F13" s="2"/>
      <c r="G13" s="2"/>
      <c r="H13" s="2"/>
      <c r="I13" s="2"/>
      <c r="J13" s="2"/>
      <c r="K13" s="2"/>
      <c r="L13" s="2"/>
      <c r="M13" s="2"/>
      <c r="N13" s="2"/>
      <c r="O13" s="2"/>
    </row>
    <row r="14" spans="1:23">
      <c r="A14" s="3">
        <v>1.6819999999999999</v>
      </c>
      <c r="B14">
        <v>7</v>
      </c>
      <c r="C14" s="3">
        <f t="shared" ref="C14:D22" si="0">LOG10(C4)-$A14</f>
        <v>-2.8787486224656211E-2</v>
      </c>
      <c r="D14" s="3">
        <f t="shared" si="0"/>
        <v>5.0393759822968676E-2</v>
      </c>
      <c r="E14" s="3">
        <f t="shared" ref="E14:E22" si="1">LOG10(E4)-$A14</f>
        <v>-7.5876262441276765E-4</v>
      </c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</row>
    <row r="15" spans="1:23">
      <c r="A15" s="3">
        <v>1.8839999999999999</v>
      </c>
      <c r="B15">
        <v>1</v>
      </c>
      <c r="C15" s="3">
        <f t="shared" si="0"/>
        <v>1.9089986991943642E-2</v>
      </c>
      <c r="D15" s="3">
        <f t="shared" si="0"/>
        <v>2.7157608739976746E-2</v>
      </c>
      <c r="E15" s="3">
        <f t="shared" si="1"/>
        <v>-1.1843727251707126E-2</v>
      </c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</row>
    <row r="16" spans="1:23">
      <c r="A16" s="3">
        <v>1.39</v>
      </c>
      <c r="B16">
        <v>3</v>
      </c>
      <c r="C16" s="3">
        <f t="shared" si="0"/>
        <v>2.4973347970818072E-2</v>
      </c>
      <c r="D16" s="3">
        <f t="shared" si="0"/>
        <v>1.6540180433955332E-2</v>
      </c>
      <c r="E16" s="3">
        <f t="shared" si="1"/>
        <v>1.6540180433955332E-2</v>
      </c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</row>
    <row r="17" spans="1:23">
      <c r="A17" s="3">
        <v>1.6140000000000001</v>
      </c>
      <c r="B17">
        <v>4</v>
      </c>
      <c r="C17" s="3">
        <f t="shared" si="0"/>
        <v>1.9468455579586319E-2</v>
      </c>
      <c r="D17" s="3">
        <f t="shared" si="0"/>
        <v>9.2492903979004559E-3</v>
      </c>
      <c r="E17" s="3">
        <f t="shared" si="1"/>
        <v>9.2492903979004559E-3</v>
      </c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</row>
    <row r="18" spans="1:23">
      <c r="A18" s="3">
        <v>1.4890000000000001</v>
      </c>
      <c r="B18">
        <v>5</v>
      </c>
      <c r="C18" s="3">
        <f t="shared" si="0"/>
        <v>2.361693834272538E-3</v>
      </c>
      <c r="D18" s="3">
        <f t="shared" si="0"/>
        <v>-1.1878745280337721E-2</v>
      </c>
      <c r="E18" s="3">
        <f t="shared" si="1"/>
        <v>2.361693834272538E-3</v>
      </c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</row>
    <row r="19" spans="1:23">
      <c r="A19" s="3">
        <v>1.5640000000000001</v>
      </c>
      <c r="B19">
        <v>6</v>
      </c>
      <c r="C19" s="3">
        <f t="shared" si="0"/>
        <v>-7.69749923271279E-3</v>
      </c>
      <c r="D19" s="3">
        <f t="shared" si="0"/>
        <v>4.2017240669949274E-3</v>
      </c>
      <c r="E19" s="3">
        <f t="shared" si="1"/>
        <v>-1.9931955649724387E-2</v>
      </c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</row>
    <row r="20" spans="1:23">
      <c r="A20" s="3">
        <v>1.5509999999999999</v>
      </c>
      <c r="B20">
        <v>14</v>
      </c>
      <c r="C20" s="3">
        <f t="shared" si="0"/>
        <v>-6.931955649724264E-3</v>
      </c>
      <c r="D20" s="3">
        <f t="shared" si="0"/>
        <v>5.3025007672873326E-3</v>
      </c>
      <c r="E20" s="3">
        <f t="shared" si="1"/>
        <v>-4.5850021680093889E-2</v>
      </c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</row>
    <row r="21" spans="1:23">
      <c r="A21" s="3">
        <v>1.7669999999999999</v>
      </c>
      <c r="B21">
        <v>10</v>
      </c>
      <c r="C21" s="3">
        <f t="shared" si="0"/>
        <v>1.8329835010767237E-2</v>
      </c>
      <c r="D21" s="3">
        <f t="shared" si="0"/>
        <v>3.5773725291975866E-2</v>
      </c>
      <c r="E21" s="3">
        <f t="shared" si="1"/>
        <v>-3.4606240177031289E-2</v>
      </c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</row>
    <row r="22" spans="1:23">
      <c r="A22" s="3">
        <v>1.014</v>
      </c>
      <c r="B22">
        <v>12</v>
      </c>
      <c r="C22" s="3">
        <f t="shared" si="0"/>
        <v>-1.4000000000000012E-2</v>
      </c>
      <c r="D22" s="3">
        <f t="shared" si="0"/>
        <v>2.7392685158225127E-2</v>
      </c>
      <c r="E22" s="3">
        <f t="shared" si="1"/>
        <v>6.5181246047624875E-2</v>
      </c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</row>
    <row r="23" spans="1:23">
      <c r="B23" s="2" t="s">
        <v>1</v>
      </c>
      <c r="C23" s="2" t="s">
        <v>2</v>
      </c>
      <c r="D23" s="2" t="s">
        <v>3</v>
      </c>
      <c r="E23" s="2" t="s">
        <v>4</v>
      </c>
      <c r="F23" s="2" t="s">
        <v>5</v>
      </c>
      <c r="G23" s="2" t="s">
        <v>6</v>
      </c>
      <c r="H23" s="2" t="s">
        <v>7</v>
      </c>
      <c r="J23" t="s">
        <v>8</v>
      </c>
      <c r="K23" t="s">
        <v>9</v>
      </c>
      <c r="L23" t="s">
        <v>10</v>
      </c>
    </row>
    <row r="24" spans="1:23">
      <c r="B24">
        <v>7</v>
      </c>
      <c r="C24">
        <f>COUNT(C4:D4)</f>
        <v>2</v>
      </c>
      <c r="D24" s="4">
        <f>AVERAGE(C4:D4)</f>
        <v>49.5</v>
      </c>
      <c r="E24" s="4">
        <f>MIN(C4:D4)</f>
        <v>45</v>
      </c>
      <c r="F24" s="4">
        <f>MAX(C4:D4)</f>
        <v>54</v>
      </c>
      <c r="G24" s="5">
        <f>STDEV(C4:D4)</f>
        <v>6.3639610306789276</v>
      </c>
      <c r="H24" s="5">
        <f t="shared" ref="H24:H32" si="2">G24*100/D24</f>
        <v>12.8564869306645</v>
      </c>
      <c r="I24">
        <v>7</v>
      </c>
      <c r="J24" s="3">
        <f>LOG10(D24)-$A14</f>
        <v>1.2605198933568706E-2</v>
      </c>
      <c r="K24" s="3">
        <f>LOG10(E24)-$A14</f>
        <v>-2.8787486224656211E-2</v>
      </c>
      <c r="L24" s="3">
        <f>LOG10(F24)-$A14</f>
        <v>5.0393759822968676E-2</v>
      </c>
      <c r="O24" s="3"/>
      <c r="P24" s="3"/>
      <c r="Q24" s="3"/>
      <c r="R24" s="3"/>
      <c r="S24" s="3"/>
      <c r="T24" s="3"/>
    </row>
    <row r="25" spans="1:23">
      <c r="B25">
        <v>1</v>
      </c>
      <c r="C25">
        <f t="shared" ref="C25:C32" si="3">COUNT(C5:D5)</f>
        <v>2</v>
      </c>
      <c r="D25" s="4">
        <f t="shared" ref="D25:D32" si="4">AVERAGE(C5:D5)</f>
        <v>80.75</v>
      </c>
      <c r="E25" s="4">
        <f t="shared" ref="E25:E32" si="5">MIN(C5:D5)</f>
        <v>80</v>
      </c>
      <c r="F25" s="4">
        <f t="shared" ref="F25:F32" si="6">MAX(C5:D5)</f>
        <v>81.5</v>
      </c>
      <c r="G25" s="5">
        <f t="shared" ref="G25:G32" si="7">STDEV(C5:D5)</f>
        <v>1.0606601717798212</v>
      </c>
      <c r="H25" s="5">
        <f t="shared" si="2"/>
        <v>1.3135110486437414</v>
      </c>
      <c r="I25">
        <v>1</v>
      </c>
      <c r="J25" s="3">
        <f t="shared" ref="J25:J32" si="8">LOG10(D25)-$A15</f>
        <v>2.3142531003140565E-2</v>
      </c>
      <c r="K25" s="3">
        <f t="shared" ref="K25:K32" si="9">LOG10(E25)-$A15</f>
        <v>1.9089986991943642E-2</v>
      </c>
      <c r="L25" s="3">
        <f t="shared" ref="L25:L32" si="10">LOG10(F25)-$A15</f>
        <v>2.7157608739976746E-2</v>
      </c>
      <c r="O25" s="3"/>
      <c r="P25" s="3"/>
      <c r="Q25" s="3"/>
      <c r="R25" s="3"/>
      <c r="S25" s="3"/>
      <c r="T25" s="3"/>
    </row>
    <row r="26" spans="1:23">
      <c r="B26">
        <v>3</v>
      </c>
      <c r="C26">
        <f t="shared" si="3"/>
        <v>2</v>
      </c>
      <c r="D26" s="4">
        <f t="shared" si="4"/>
        <v>25.75</v>
      </c>
      <c r="E26" s="4">
        <f t="shared" si="5"/>
        <v>25.5</v>
      </c>
      <c r="F26" s="4">
        <f t="shared" si="6"/>
        <v>26</v>
      </c>
      <c r="G26" s="5">
        <f t="shared" si="7"/>
        <v>0.35355339059327379</v>
      </c>
      <c r="H26" s="5">
        <f t="shared" si="2"/>
        <v>1.3730228760903835</v>
      </c>
      <c r="I26">
        <v>3</v>
      </c>
      <c r="J26" s="3">
        <f t="shared" si="8"/>
        <v>2.0777233377209825E-2</v>
      </c>
      <c r="K26" s="3">
        <f t="shared" si="9"/>
        <v>1.6540180433955332E-2</v>
      </c>
      <c r="L26" s="3">
        <f t="shared" si="10"/>
        <v>2.4973347970818072E-2</v>
      </c>
      <c r="O26" s="3"/>
      <c r="P26" s="3"/>
      <c r="Q26" s="3"/>
      <c r="R26" s="3"/>
      <c r="S26" s="3"/>
      <c r="T26" s="3"/>
    </row>
    <row r="27" spans="1:23">
      <c r="B27">
        <v>4</v>
      </c>
      <c r="C27">
        <f t="shared" si="3"/>
        <v>2</v>
      </c>
      <c r="D27" s="4">
        <f t="shared" si="4"/>
        <v>42.5</v>
      </c>
      <c r="E27" s="4">
        <f t="shared" si="5"/>
        <v>42</v>
      </c>
      <c r="F27" s="4">
        <f t="shared" si="6"/>
        <v>43</v>
      </c>
      <c r="G27" s="5">
        <f t="shared" si="7"/>
        <v>0.70710678118654757</v>
      </c>
      <c r="H27" s="5">
        <f t="shared" si="2"/>
        <v>1.6637806616154061</v>
      </c>
      <c r="I27">
        <v>4</v>
      </c>
      <c r="J27" s="3">
        <f t="shared" si="8"/>
        <v>1.4388930050311499E-2</v>
      </c>
      <c r="K27" s="3">
        <f t="shared" si="9"/>
        <v>9.2492903979004559E-3</v>
      </c>
      <c r="L27" s="3">
        <f t="shared" si="10"/>
        <v>1.9468455579586319E-2</v>
      </c>
      <c r="O27" s="3"/>
      <c r="P27" s="3"/>
      <c r="Q27" s="3"/>
      <c r="R27" s="3"/>
      <c r="S27" s="3"/>
      <c r="T27" s="3"/>
    </row>
    <row r="28" spans="1:23">
      <c r="B28">
        <v>5</v>
      </c>
      <c r="C28">
        <f t="shared" si="3"/>
        <v>2</v>
      </c>
      <c r="D28" s="4">
        <f t="shared" si="4"/>
        <v>30.5</v>
      </c>
      <c r="E28" s="4">
        <f t="shared" si="5"/>
        <v>30</v>
      </c>
      <c r="F28" s="4">
        <f t="shared" si="6"/>
        <v>31</v>
      </c>
      <c r="G28" s="5">
        <f t="shared" si="7"/>
        <v>0.70710678118654757</v>
      </c>
      <c r="H28" s="5">
        <f t="shared" si="2"/>
        <v>2.3183828891362213</v>
      </c>
      <c r="I28">
        <v>5</v>
      </c>
      <c r="J28" s="3">
        <f t="shared" si="8"/>
        <v>-4.7001606532142137E-3</v>
      </c>
      <c r="K28" s="3">
        <f t="shared" si="9"/>
        <v>-1.1878745280337721E-2</v>
      </c>
      <c r="L28" s="3">
        <f t="shared" si="10"/>
        <v>2.361693834272538E-3</v>
      </c>
      <c r="O28" s="3"/>
      <c r="P28" s="3"/>
      <c r="Q28" s="3"/>
      <c r="R28" s="3"/>
      <c r="S28" s="3"/>
      <c r="T28" s="3"/>
    </row>
    <row r="29" spans="1:23">
      <c r="B29">
        <v>6</v>
      </c>
      <c r="C29">
        <f t="shared" si="3"/>
        <v>2</v>
      </c>
      <c r="D29" s="4">
        <f t="shared" si="4"/>
        <v>36.5</v>
      </c>
      <c r="E29" s="4">
        <f t="shared" si="5"/>
        <v>36</v>
      </c>
      <c r="F29" s="4">
        <f t="shared" si="6"/>
        <v>37</v>
      </c>
      <c r="G29" s="5">
        <f t="shared" si="7"/>
        <v>0.70710678118654757</v>
      </c>
      <c r="H29" s="5">
        <f t="shared" si="2"/>
        <v>1.9372788525658837</v>
      </c>
      <c r="I29">
        <v>6</v>
      </c>
      <c r="J29" s="3">
        <f t="shared" si="8"/>
        <v>-1.7071355435254176E-3</v>
      </c>
      <c r="K29" s="3">
        <f t="shared" si="9"/>
        <v>-7.69749923271279E-3</v>
      </c>
      <c r="L29" s="3">
        <f t="shared" si="10"/>
        <v>4.2017240669949274E-3</v>
      </c>
      <c r="O29" s="3"/>
      <c r="P29" s="3"/>
      <c r="Q29" s="3"/>
      <c r="R29" s="3"/>
      <c r="S29" s="3"/>
      <c r="T29" s="3"/>
    </row>
    <row r="30" spans="1:23">
      <c r="B30">
        <v>14</v>
      </c>
      <c r="C30">
        <f t="shared" si="3"/>
        <v>2</v>
      </c>
      <c r="D30" s="4">
        <f t="shared" si="4"/>
        <v>35.5</v>
      </c>
      <c r="E30" s="4">
        <f t="shared" si="5"/>
        <v>35</v>
      </c>
      <c r="F30" s="4">
        <f t="shared" si="6"/>
        <v>36</v>
      </c>
      <c r="G30" s="5">
        <f t="shared" si="7"/>
        <v>0.70710678118654757</v>
      </c>
      <c r="H30" s="5">
        <f t="shared" si="2"/>
        <v>1.9918500878494296</v>
      </c>
      <c r="I30">
        <v>14</v>
      </c>
      <c r="J30" s="3">
        <f t="shared" si="8"/>
        <v>-7.7164694490594599E-4</v>
      </c>
      <c r="K30" s="3">
        <f t="shared" si="9"/>
        <v>-6.931955649724264E-3</v>
      </c>
      <c r="L30" s="3">
        <f t="shared" si="10"/>
        <v>5.3025007672873326E-3</v>
      </c>
      <c r="O30" s="3"/>
      <c r="P30" s="3"/>
      <c r="Q30" s="3"/>
      <c r="R30" s="3"/>
      <c r="S30" s="3"/>
      <c r="T30" s="3"/>
    </row>
    <row r="31" spans="1:23">
      <c r="B31">
        <v>10</v>
      </c>
      <c r="C31">
        <f t="shared" si="3"/>
        <v>2</v>
      </c>
      <c r="D31" s="4">
        <f t="shared" si="4"/>
        <v>62.25</v>
      </c>
      <c r="E31" s="4">
        <f t="shared" si="5"/>
        <v>61</v>
      </c>
      <c r="F31" s="4">
        <f t="shared" si="6"/>
        <v>63.5</v>
      </c>
      <c r="G31" s="5">
        <f t="shared" si="7"/>
        <v>1.7677669529663689</v>
      </c>
      <c r="H31" s="5">
        <f t="shared" si="2"/>
        <v>2.8397862698254923</v>
      </c>
      <c r="I31">
        <v>10</v>
      </c>
      <c r="J31" s="3">
        <f t="shared" si="8"/>
        <v>2.7139355767774154E-2</v>
      </c>
      <c r="K31" s="3">
        <f t="shared" si="9"/>
        <v>1.8329835010767237E-2</v>
      </c>
      <c r="L31" s="3">
        <f t="shared" si="10"/>
        <v>3.5773725291975866E-2</v>
      </c>
      <c r="O31" s="3"/>
      <c r="P31" s="3"/>
      <c r="Q31" s="3"/>
      <c r="R31" s="3"/>
      <c r="S31" s="3"/>
      <c r="T31" s="3"/>
    </row>
    <row r="32" spans="1:23">
      <c r="B32">
        <v>12</v>
      </c>
      <c r="C32">
        <f t="shared" si="3"/>
        <v>2</v>
      </c>
      <c r="D32" s="4">
        <f t="shared" si="4"/>
        <v>10.5</v>
      </c>
      <c r="E32" s="4">
        <f t="shared" si="5"/>
        <v>10</v>
      </c>
      <c r="F32" s="4">
        <f t="shared" si="6"/>
        <v>11</v>
      </c>
      <c r="G32" s="5">
        <f t="shared" si="7"/>
        <v>0.70710678118654757</v>
      </c>
      <c r="H32" s="5">
        <f t="shared" si="2"/>
        <v>6.7343502970147382</v>
      </c>
      <c r="I32">
        <v>12</v>
      </c>
      <c r="J32" s="3">
        <f t="shared" si="8"/>
        <v>7.1892990699380377E-3</v>
      </c>
      <c r="K32" s="3">
        <f t="shared" si="9"/>
        <v>-1.4000000000000012E-2</v>
      </c>
      <c r="L32" s="3">
        <f t="shared" si="10"/>
        <v>2.7392685158225127E-2</v>
      </c>
      <c r="O32" s="3"/>
      <c r="P32" s="3"/>
      <c r="Q32" s="3"/>
      <c r="R32" s="3"/>
      <c r="S32" s="3"/>
      <c r="T32" s="3"/>
    </row>
    <row r="33" spans="1:23">
      <c r="E33" s="4"/>
      <c r="F33" s="4"/>
      <c r="I33" s="5"/>
      <c r="J33" s="5"/>
      <c r="M33" s="3"/>
      <c r="N33" s="3"/>
      <c r="O33" s="3"/>
      <c r="R33" s="3"/>
      <c r="S33" s="3"/>
      <c r="T33" s="3"/>
      <c r="U33" s="3"/>
      <c r="V33" s="3"/>
      <c r="W33" s="3"/>
    </row>
    <row r="34" spans="1:23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3"/>
      <c r="T34" s="3"/>
      <c r="U34" s="3"/>
      <c r="V34" s="3"/>
      <c r="W34" s="3"/>
    </row>
    <row r="44" spans="1:23"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</row>
    <row r="45" spans="1:23">
      <c r="A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</row>
    <row r="46" spans="1:23">
      <c r="A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</row>
    <row r="47" spans="1:23">
      <c r="A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</row>
    <row r="48" spans="1:23">
      <c r="A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</row>
    <row r="49" spans="1:18">
      <c r="A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</row>
    <row r="50" spans="1:18">
      <c r="A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</row>
    <row r="51" spans="1:18">
      <c r="A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</row>
    <row r="52" spans="1:18">
      <c r="A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</row>
    <row r="53" spans="1:18">
      <c r="A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</row>
    <row r="54" spans="1:18">
      <c r="B54" s="2"/>
      <c r="C54" s="2"/>
      <c r="D54" s="2"/>
      <c r="E54" s="2"/>
      <c r="F54" s="2"/>
      <c r="G54" s="2"/>
      <c r="H54" s="2"/>
    </row>
    <row r="55" spans="1:18">
      <c r="B55" s="6"/>
      <c r="D55" s="4"/>
      <c r="G55" s="5"/>
      <c r="H55" s="2"/>
    </row>
    <row r="56" spans="1:18">
      <c r="D56" s="4"/>
      <c r="G56" s="5"/>
      <c r="H56" s="5"/>
      <c r="J56" s="3"/>
      <c r="K56" s="3"/>
      <c r="L56" s="3"/>
      <c r="M56" s="3"/>
      <c r="P56" s="3"/>
      <c r="Q56" s="3"/>
      <c r="R56" s="3"/>
    </row>
    <row r="57" spans="1:18">
      <c r="D57" s="4"/>
      <c r="G57" s="5"/>
      <c r="H57" s="5"/>
      <c r="J57" s="3"/>
      <c r="K57" s="3"/>
      <c r="L57" s="3"/>
      <c r="M57" s="3"/>
      <c r="P57" s="3"/>
      <c r="Q57" s="3"/>
      <c r="R57" s="3"/>
    </row>
    <row r="58" spans="1:18">
      <c r="D58" s="4"/>
      <c r="G58" s="5"/>
      <c r="H58" s="5"/>
      <c r="J58" s="3"/>
      <c r="K58" s="3"/>
      <c r="L58" s="3"/>
      <c r="M58" s="3"/>
      <c r="P58" s="3"/>
      <c r="Q58" s="3"/>
      <c r="R58" s="3"/>
    </row>
    <row r="59" spans="1:18">
      <c r="D59" s="4"/>
      <c r="G59" s="5"/>
      <c r="H59" s="5"/>
      <c r="J59" s="3"/>
      <c r="K59" s="3"/>
      <c r="L59" s="3"/>
      <c r="M59" s="3"/>
      <c r="P59" s="3"/>
      <c r="Q59" s="3"/>
      <c r="R59" s="3"/>
    </row>
    <row r="60" spans="1:18">
      <c r="D60" s="4"/>
      <c r="G60" s="5"/>
      <c r="H60" s="5"/>
      <c r="J60" s="3"/>
      <c r="K60" s="3"/>
      <c r="L60" s="3"/>
      <c r="M60" s="3"/>
      <c r="P60" s="3"/>
      <c r="Q60" s="3"/>
      <c r="R60" s="3"/>
    </row>
    <row r="61" spans="1:18">
      <c r="D61" s="4"/>
      <c r="G61" s="5"/>
      <c r="H61" s="5"/>
      <c r="J61" s="3"/>
      <c r="K61" s="3"/>
      <c r="L61" s="3"/>
      <c r="M61" s="3"/>
      <c r="P61" s="3"/>
      <c r="Q61" s="3"/>
      <c r="R61" s="3"/>
    </row>
    <row r="62" spans="1:18">
      <c r="D62" s="4"/>
      <c r="G62" s="5"/>
      <c r="H62" s="5"/>
      <c r="J62" s="3"/>
      <c r="K62" s="3"/>
      <c r="L62" s="3"/>
      <c r="M62" s="3"/>
      <c r="P62" s="3"/>
      <c r="Q62" s="3"/>
      <c r="R62" s="3"/>
    </row>
    <row r="63" spans="1:18">
      <c r="D63" s="4"/>
      <c r="G63" s="5"/>
      <c r="H63" s="5"/>
      <c r="J63" s="3"/>
      <c r="K63" s="3"/>
      <c r="L63" s="3"/>
      <c r="M63" s="3"/>
      <c r="P63" s="3"/>
      <c r="Q63" s="3"/>
      <c r="R63" s="3"/>
    </row>
  </sheetData>
  <phoneticPr fontId="1"/>
  <pageMargins left="0.75" right="0.75" top="1" bottom="1" header="0.4921259845" footer="0.4921259845"/>
  <pageSetup paperSize="0" orientation="portrait" horizontalDpi="4294967292" verticalDpi="4294967292"/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MUSEUM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PALEONTOLOGIE</dc:creator>
  <cp:lastModifiedBy>Vera Eisenmann</cp:lastModifiedBy>
  <cp:lastPrinted>2003-10-13T10:04:02Z</cp:lastPrinted>
  <dcterms:created xsi:type="dcterms:W3CDTF">1999-07-29T19:09:18Z</dcterms:created>
  <dcterms:modified xsi:type="dcterms:W3CDTF">2018-03-30T05:51:40Z</dcterms:modified>
</cp:coreProperties>
</file>